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70" yWindow="165" windowWidth="1455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<sst xmlns="http://schemas.openxmlformats.org/spreadsheetml/2006/main" count="97" uniqueCount="42">
  <si>
    <t>Наименование</t>
  </si>
  <si>
    <t>Марка</t>
  </si>
  <si>
    <t>Профиль, размер</t>
  </si>
  <si>
    <t>Кол-во</t>
  </si>
  <si>
    <t>Ед.
изм.</t>
  </si>
  <si>
    <t>ТУ/ГОСТ</t>
  </si>
  <si>
    <t>кг</t>
  </si>
  <si>
    <t>Лист</t>
  </si>
  <si>
    <t>ВТ 5-1</t>
  </si>
  <si>
    <t>толщ. 9,0</t>
  </si>
  <si>
    <t>ОСТ 1-92068-77</t>
  </si>
  <si>
    <t>толщ. 10,0</t>
  </si>
  <si>
    <t>толщ. 11,0</t>
  </si>
  <si>
    <t>толщ. 12,0</t>
  </si>
  <si>
    <t>толщ. 13,0</t>
  </si>
  <si>
    <t>толщ. 14,0</t>
  </si>
  <si>
    <t>ОТ4-1</t>
  </si>
  <si>
    <t>Пруток</t>
  </si>
  <si>
    <t>ф200</t>
  </si>
  <si>
    <t>ф160</t>
  </si>
  <si>
    <t>Труба</t>
  </si>
  <si>
    <t>м</t>
  </si>
  <si>
    <t>ПТ-1М</t>
  </si>
  <si>
    <t>ф 12х0,8</t>
  </si>
  <si>
    <t>ф 16х1,5</t>
  </si>
  <si>
    <t>ТУ 14-3-820-79</t>
  </si>
  <si>
    <t>ф 45х2</t>
  </si>
  <si>
    <t>АО ТД "Галион" предлагает Вам следующий металлопрокат из наличия на складе в г. Электросталь.</t>
  </si>
  <si>
    <t>ф180</t>
  </si>
  <si>
    <t>ВТ20-2СВ</t>
  </si>
  <si>
    <t>ф57</t>
  </si>
  <si>
    <t>Ti 6242</t>
  </si>
  <si>
    <t>ВТ3-1</t>
  </si>
  <si>
    <t>ОСТ1.90266-86, РТ-Техприемка</t>
  </si>
  <si>
    <t>ф220</t>
  </si>
  <si>
    <t>Листовой прокат</t>
  </si>
  <si>
    <t>Трубная продукция</t>
  </si>
  <si>
    <t>Титановый прокат</t>
  </si>
  <si>
    <t>Цена, руб/ед без НДС</t>
  </si>
  <si>
    <t>ОСТ1.90107, AMS4976J, РТТ</t>
  </si>
  <si>
    <t>Пахомов Сергей Юрьевич, тел: (495) 981-17-75, доб. 115</t>
  </si>
  <si>
    <t>Корякина Ольга Владимировна, тел: (495) 981-17-75, доб. 123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</si>
</sst>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8"/>
      <name val="Arial"/>
      <family val="2"/>
    </font>
    <font>
      <b/>
      <sz val="14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3" tint="-0.24997000396251678"/>
      <name val="Arial"/>
      <family val="2"/>
    </font>
    <font>
      <b/>
      <sz val="14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4" fontId="39" fillId="33" borderId="0" xfId="0" applyNumberFormat="1" applyFont="1" applyFill="1" applyAlignment="1">
      <alignment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2" fontId="39" fillId="33" borderId="14" xfId="0" applyNumberFormat="1" applyFont="1" applyFill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left" vertical="center" wrapText="1"/>
    </xf>
    <xf numFmtId="0" fontId="39" fillId="33" borderId="15" xfId="0" applyFont="1" applyFill="1" applyBorder="1" applyAlignment="1">
      <alignment horizontal="center" vertical="center" wrapText="1"/>
    </xf>
    <xf numFmtId="4" fontId="39" fillId="33" borderId="15" xfId="0" applyNumberFormat="1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2" fontId="39" fillId="33" borderId="17" xfId="0" applyNumberFormat="1" applyFont="1" applyFill="1" applyBorder="1" applyAlignment="1">
      <alignment horizontal="right" vertical="center" wrapText="1"/>
    </xf>
    <xf numFmtId="0" fontId="39" fillId="33" borderId="17" xfId="0" applyFont="1" applyFill="1" applyBorder="1" applyAlignment="1">
      <alignment horizontal="left" vertical="center" wrapText="1"/>
    </xf>
    <xf numFmtId="0" fontId="39" fillId="33" borderId="18" xfId="0" applyFont="1" applyFill="1" applyBorder="1" applyAlignment="1">
      <alignment horizontal="center" vertical="center" wrapText="1"/>
    </xf>
    <xf numFmtId="4" fontId="39" fillId="33" borderId="18" xfId="0" applyNumberFormat="1" applyFont="1" applyFill="1" applyBorder="1" applyAlignment="1">
      <alignment horizontal="center" vertical="center" wrapText="1"/>
    </xf>
    <xf numFmtId="4" fontId="39" fillId="33" borderId="17" xfId="0" applyNumberFormat="1" applyFont="1" applyFill="1" applyBorder="1" applyAlignment="1">
      <alignment horizontal="right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2" fontId="39" fillId="33" borderId="20" xfId="0" applyNumberFormat="1" applyFont="1" applyFill="1" applyBorder="1" applyAlignment="1">
      <alignment horizontal="right" vertical="center" wrapText="1"/>
    </xf>
    <xf numFmtId="0" fontId="39" fillId="33" borderId="20" xfId="0" applyFont="1" applyFill="1" applyBorder="1" applyAlignment="1">
      <alignment horizontal="left" vertical="center" wrapText="1"/>
    </xf>
    <xf numFmtId="0" fontId="39" fillId="33" borderId="21" xfId="0" applyFont="1" applyFill="1" applyBorder="1" applyAlignment="1">
      <alignment horizontal="center" vertical="center" wrapText="1"/>
    </xf>
    <xf numFmtId="4" fontId="39" fillId="33" borderId="21" xfId="0" applyNumberFormat="1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4" fontId="39" fillId="33" borderId="0" xfId="0" applyNumberFormat="1" applyFont="1" applyFill="1" applyAlignment="1">
      <alignment horizontal="center"/>
    </xf>
    <xf numFmtId="0" fontId="39" fillId="33" borderId="14" xfId="0" applyFont="1" applyFill="1" applyBorder="1" applyAlignment="1">
      <alignment horizontal="center"/>
    </xf>
    <xf numFmtId="164" fontId="39" fillId="33" borderId="14" xfId="0" applyNumberFormat="1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4" fontId="39" fillId="33" borderId="15" xfId="0" applyNumberFormat="1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164" fontId="39" fillId="33" borderId="17" xfId="0" applyNumberFormat="1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/>
    </xf>
    <xf numFmtId="4" fontId="39" fillId="33" borderId="18" xfId="0" applyNumberFormat="1" applyFont="1" applyFill="1" applyBorder="1" applyAlignment="1">
      <alignment horizontal="center"/>
    </xf>
    <xf numFmtId="0" fontId="39" fillId="33" borderId="20" xfId="0" applyFont="1" applyFill="1" applyBorder="1" applyAlignment="1">
      <alignment horizontal="center"/>
    </xf>
    <xf numFmtId="164" fontId="39" fillId="33" borderId="20" xfId="0" applyNumberFormat="1" applyFont="1" applyFill="1" applyBorder="1" applyAlignment="1">
      <alignment horizontal="center"/>
    </xf>
    <xf numFmtId="0" fontId="39" fillId="33" borderId="22" xfId="0" applyFont="1" applyFill="1" applyBorder="1" applyAlignment="1">
      <alignment horizontal="left" vertical="center" wrapText="1"/>
    </xf>
    <xf numFmtId="0" fontId="39" fillId="33" borderId="21" xfId="0" applyFont="1" applyFill="1" applyBorder="1" applyAlignment="1">
      <alignment horizontal="center"/>
    </xf>
    <xf numFmtId="4" fontId="39" fillId="33" borderId="21" xfId="0" applyNumberFormat="1" applyFont="1" applyFill="1" applyBorder="1" applyAlignment="1">
      <alignment horizontal="center"/>
    </xf>
    <xf numFmtId="0" fontId="39" fillId="33" borderId="15" xfId="0" applyFont="1" applyFill="1" applyBorder="1" applyAlignment="1">
      <alignment horizontal="left" vertical="center" wrapText="1"/>
    </xf>
    <xf numFmtId="0" fontId="39" fillId="33" borderId="18" xfId="0" applyFont="1" applyFill="1" applyBorder="1" applyAlignment="1">
      <alignment horizontal="left" vertical="center" wrapText="1"/>
    </xf>
    <xf numFmtId="0" fontId="39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42" fillId="33" borderId="23" xfId="0" applyFont="1" applyFill="1" applyBorder="1" applyAlignment="1">
      <alignment horizontal="center" wrapText="1"/>
    </xf>
    <xf numFmtId="0" fontId="42" fillId="33" borderId="2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1">
      <selection activeCell="J20" sqref="J20"/>
    </sheetView>
  </sheetViews>
  <sheetFormatPr defaultColWidth="8.8515625" defaultRowHeight="15"/>
  <cols>
    <col min="1" max="1" width="16.7109375" style="1" customWidth="1"/>
    <col min="2" max="2" width="14.140625" style="1" customWidth="1"/>
    <col min="3" max="3" width="24.28125" style="1" bestFit="1" customWidth="1"/>
    <col min="4" max="4" width="10.00390625" style="1" customWidth="1"/>
    <col min="5" max="5" width="6.421875" style="1" customWidth="1"/>
    <col min="6" max="6" width="36.7109375" style="1" bestFit="1" customWidth="1"/>
    <col min="7" max="7" width="19.7109375" style="1" customWidth="1"/>
    <col min="8" max="242" width="8.8515625" style="1" customWidth="1"/>
    <col min="243" max="243" width="16.140625" style="1" bestFit="1" customWidth="1"/>
    <col min="244" max="244" width="12.421875" style="1" customWidth="1"/>
    <col min="245" max="245" width="16.00390625" style="1" customWidth="1"/>
    <col min="246" max="246" width="19.421875" style="1" customWidth="1"/>
    <col min="247" max="247" width="10.00390625" style="1" customWidth="1"/>
    <col min="248" max="248" width="6.421875" style="1" customWidth="1"/>
    <col min="249" max="249" width="29.57421875" style="1" customWidth="1"/>
    <col min="250" max="250" width="11.140625" style="1" customWidth="1"/>
    <col min="251" max="251" width="8.8515625" style="1" customWidth="1"/>
    <col min="252" max="252" width="7.7109375" style="1" customWidth="1"/>
    <col min="253" max="254" width="8.8515625" style="1" customWidth="1"/>
    <col min="255" max="16384" width="0" style="1" hidden="1" customWidth="1"/>
  </cols>
  <sheetData>
    <row r="1" spans="1:6" ht="19.5" thickBot="1">
      <c r="A1" s="44" t="s">
        <v>27</v>
      </c>
      <c r="B1" s="45"/>
      <c r="C1" s="45"/>
      <c r="D1" s="45"/>
      <c r="E1" s="45"/>
      <c r="F1" s="45"/>
    </row>
    <row r="2" spans="1:7" ht="29.25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38</v>
      </c>
    </row>
    <row r="3" spans="1:7" ht="15" hidden="1">
      <c r="A3" s="4" t="s">
        <v>35</v>
      </c>
      <c r="B3" s="4"/>
      <c r="C3" s="4"/>
      <c r="D3" s="4"/>
      <c r="E3" s="4"/>
      <c r="F3" s="4"/>
      <c r="G3" s="5"/>
    </row>
    <row r="4" spans="1:7" ht="15" hidden="1">
      <c r="A4" s="6" t="s">
        <v>7</v>
      </c>
      <c r="B4" s="7" t="s">
        <v>8</v>
      </c>
      <c r="C4" s="7" t="s">
        <v>9</v>
      </c>
      <c r="D4" s="8">
        <f>171+306</f>
        <v>477</v>
      </c>
      <c r="E4" s="9" t="s">
        <v>6</v>
      </c>
      <c r="F4" s="10" t="s">
        <v>10</v>
      </c>
      <c r="G4" s="11">
        <v>1000</v>
      </c>
    </row>
    <row r="5" spans="1:7" ht="15" hidden="1">
      <c r="A5" s="12" t="s">
        <v>7</v>
      </c>
      <c r="B5" s="13" t="s">
        <v>8</v>
      </c>
      <c r="C5" s="13" t="s">
        <v>11</v>
      </c>
      <c r="D5" s="14">
        <f>166+128+526+124</f>
        <v>944</v>
      </c>
      <c r="E5" s="15" t="s">
        <v>6</v>
      </c>
      <c r="F5" s="16" t="s">
        <v>10</v>
      </c>
      <c r="G5" s="17">
        <v>1000</v>
      </c>
    </row>
    <row r="6" spans="1:7" ht="15" hidden="1">
      <c r="A6" s="12" t="s">
        <v>7</v>
      </c>
      <c r="B6" s="13" t="s">
        <v>8</v>
      </c>
      <c r="C6" s="13" t="s">
        <v>12</v>
      </c>
      <c r="D6" s="14">
        <f>643+226</f>
        <v>869</v>
      </c>
      <c r="E6" s="15" t="s">
        <v>6</v>
      </c>
      <c r="F6" s="16" t="s">
        <v>10</v>
      </c>
      <c r="G6" s="17">
        <v>1000</v>
      </c>
    </row>
    <row r="7" spans="1:7" ht="15" hidden="1">
      <c r="A7" s="12" t="s">
        <v>7</v>
      </c>
      <c r="B7" s="13" t="s">
        <v>8</v>
      </c>
      <c r="C7" s="13" t="s">
        <v>13</v>
      </c>
      <c r="D7" s="18">
        <f>660+850+640+388+138+494</f>
        <v>3170</v>
      </c>
      <c r="E7" s="15" t="s">
        <v>6</v>
      </c>
      <c r="F7" s="16" t="s">
        <v>10</v>
      </c>
      <c r="G7" s="17">
        <v>1000</v>
      </c>
    </row>
    <row r="8" spans="1:7" ht="15" hidden="1">
      <c r="A8" s="12" t="s">
        <v>7</v>
      </c>
      <c r="B8" s="13" t="s">
        <v>8</v>
      </c>
      <c r="C8" s="13" t="s">
        <v>14</v>
      </c>
      <c r="D8" s="18">
        <f>909+808+764</f>
        <v>2481</v>
      </c>
      <c r="E8" s="15" t="s">
        <v>6</v>
      </c>
      <c r="F8" s="16" t="s">
        <v>10</v>
      </c>
      <c r="G8" s="17">
        <v>1000</v>
      </c>
    </row>
    <row r="9" spans="1:7" ht="15" hidden="1">
      <c r="A9" s="12" t="s">
        <v>7</v>
      </c>
      <c r="B9" s="13" t="s">
        <v>8</v>
      </c>
      <c r="C9" s="13" t="s">
        <v>15</v>
      </c>
      <c r="D9" s="14">
        <f>394+172</f>
        <v>566</v>
      </c>
      <c r="E9" s="15" t="s">
        <v>6</v>
      </c>
      <c r="F9" s="16" t="s">
        <v>10</v>
      </c>
      <c r="G9" s="17">
        <v>1000</v>
      </c>
    </row>
    <row r="10" spans="1:7" ht="15.75" hidden="1" thickBot="1">
      <c r="A10" s="19" t="s">
        <v>7</v>
      </c>
      <c r="B10" s="20" t="s">
        <v>16</v>
      </c>
      <c r="C10" s="20" t="s">
        <v>13</v>
      </c>
      <c r="D10" s="21">
        <v>232</v>
      </c>
      <c r="E10" s="22" t="s">
        <v>6</v>
      </c>
      <c r="F10" s="23" t="s">
        <v>10</v>
      </c>
      <c r="G10" s="24">
        <v>1000</v>
      </c>
    </row>
    <row r="11" spans="1:7" ht="15.75" thickBot="1">
      <c r="A11" s="25" t="s">
        <v>36</v>
      </c>
      <c r="B11" s="25"/>
      <c r="C11" s="25"/>
      <c r="D11" s="25"/>
      <c r="E11" s="25"/>
      <c r="F11" s="25"/>
      <c r="G11" s="26"/>
    </row>
    <row r="12" spans="1:7" ht="15">
      <c r="A12" s="6" t="s">
        <v>20</v>
      </c>
      <c r="B12" s="7" t="s">
        <v>22</v>
      </c>
      <c r="C12" s="7" t="s">
        <v>23</v>
      </c>
      <c r="D12" s="8">
        <v>112.5</v>
      </c>
      <c r="E12" s="9" t="s">
        <v>6</v>
      </c>
      <c r="F12" s="10" t="s">
        <v>25</v>
      </c>
      <c r="G12" s="11">
        <v>3500</v>
      </c>
    </row>
    <row r="13" spans="1:7" ht="15">
      <c r="A13" s="12" t="s">
        <v>20</v>
      </c>
      <c r="B13" s="13" t="s">
        <v>22</v>
      </c>
      <c r="C13" s="13" t="s">
        <v>24</v>
      </c>
      <c r="D13" s="14">
        <f>331.7+279+668.25+483+3.5</f>
        <v>1765.45</v>
      </c>
      <c r="E13" s="15" t="s">
        <v>6</v>
      </c>
      <c r="F13" s="16" t="s">
        <v>25</v>
      </c>
      <c r="G13" s="17">
        <v>3500</v>
      </c>
    </row>
    <row r="14" spans="1:7" ht="15.75" thickBot="1">
      <c r="A14" s="19" t="s">
        <v>20</v>
      </c>
      <c r="B14" s="20" t="s">
        <v>22</v>
      </c>
      <c r="C14" s="20" t="s">
        <v>26</v>
      </c>
      <c r="D14" s="21">
        <v>81.6</v>
      </c>
      <c r="E14" s="22" t="s">
        <v>21</v>
      </c>
      <c r="F14" s="23" t="s">
        <v>25</v>
      </c>
      <c r="G14" s="24">
        <v>3200</v>
      </c>
    </row>
    <row r="15" spans="1:7" ht="15.75" thickBot="1">
      <c r="A15" s="25" t="s">
        <v>37</v>
      </c>
      <c r="B15" s="25"/>
      <c r="C15" s="25"/>
      <c r="D15" s="25"/>
      <c r="E15" s="25"/>
      <c r="F15" s="25"/>
      <c r="G15" s="26"/>
    </row>
    <row r="16" spans="1:7" ht="15">
      <c r="A16" s="6" t="s">
        <v>17</v>
      </c>
      <c r="B16" s="27" t="s">
        <v>32</v>
      </c>
      <c r="C16" s="27" t="s">
        <v>28</v>
      </c>
      <c r="D16" s="28">
        <v>5343</v>
      </c>
      <c r="E16" s="9" t="s">
        <v>6</v>
      </c>
      <c r="F16" s="29" t="s">
        <v>33</v>
      </c>
      <c r="G16" s="30">
        <v>1900</v>
      </c>
    </row>
    <row r="17" spans="1:7" ht="15">
      <c r="A17" s="12" t="s">
        <v>17</v>
      </c>
      <c r="B17" s="31" t="s">
        <v>32</v>
      </c>
      <c r="C17" s="31" t="s">
        <v>18</v>
      </c>
      <c r="D17" s="32">
        <v>1082</v>
      </c>
      <c r="E17" s="15" t="s">
        <v>6</v>
      </c>
      <c r="F17" s="33" t="s">
        <v>33</v>
      </c>
      <c r="G17" s="34">
        <v>1900</v>
      </c>
    </row>
    <row r="18" spans="1:7" ht="15.75" thickBot="1">
      <c r="A18" s="19" t="s">
        <v>17</v>
      </c>
      <c r="B18" s="35" t="s">
        <v>32</v>
      </c>
      <c r="C18" s="35" t="s">
        <v>34</v>
      </c>
      <c r="D18" s="36">
        <v>1067</v>
      </c>
      <c r="E18" s="37" t="s">
        <v>6</v>
      </c>
      <c r="F18" s="38" t="s">
        <v>33</v>
      </c>
      <c r="G18" s="39">
        <v>1900</v>
      </c>
    </row>
    <row r="19" spans="1:7" ht="15.75" thickBot="1">
      <c r="A19" s="25" t="s">
        <v>37</v>
      </c>
      <c r="B19" s="25"/>
      <c r="C19" s="25"/>
      <c r="D19" s="25"/>
      <c r="E19" s="25"/>
      <c r="F19" s="25"/>
      <c r="G19" s="26"/>
    </row>
    <row r="20" spans="1:7" ht="15">
      <c r="A20" s="6" t="s">
        <v>17</v>
      </c>
      <c r="B20" s="7" t="s">
        <v>29</v>
      </c>
      <c r="C20" s="7" t="s">
        <v>30</v>
      </c>
      <c r="D20" s="8">
        <f>343.3+48</f>
        <v>391.3</v>
      </c>
      <c r="E20" s="9" t="s">
        <v>6</v>
      </c>
      <c r="F20" s="40"/>
      <c r="G20" s="11">
        <v>1800</v>
      </c>
    </row>
    <row r="21" spans="1:7" ht="15">
      <c r="A21" s="12" t="s">
        <v>17</v>
      </c>
      <c r="B21" s="13" t="s">
        <v>31</v>
      </c>
      <c r="C21" s="13" t="s">
        <v>30</v>
      </c>
      <c r="D21" s="14">
        <f>218</f>
        <v>218</v>
      </c>
      <c r="E21" s="15" t="s">
        <v>6</v>
      </c>
      <c r="F21" s="41"/>
      <c r="G21" s="17">
        <v>1800</v>
      </c>
    </row>
    <row r="22" spans="1:7" ht="15">
      <c r="A22" s="12" t="s">
        <v>17</v>
      </c>
      <c r="B22" s="13" t="s">
        <v>31</v>
      </c>
      <c r="C22" s="13" t="s">
        <v>19</v>
      </c>
      <c r="D22" s="14">
        <v>122</v>
      </c>
      <c r="E22" s="15" t="s">
        <v>6</v>
      </c>
      <c r="F22" s="16" t="s">
        <v>39</v>
      </c>
      <c r="G22" s="17">
        <v>1800</v>
      </c>
    </row>
    <row r="23" spans="1:7" ht="15.75" thickBot="1">
      <c r="A23" s="19" t="s">
        <v>17</v>
      </c>
      <c r="B23" s="20" t="s">
        <v>31</v>
      </c>
      <c r="C23" s="20" t="s">
        <v>18</v>
      </c>
      <c r="D23" s="21">
        <v>275.5</v>
      </c>
      <c r="E23" s="22" t="s">
        <v>6</v>
      </c>
      <c r="F23" s="23" t="s">
        <v>39</v>
      </c>
      <c r="G23" s="24">
        <v>1800</v>
      </c>
    </row>
    <row r="24" spans="1:7" ht="15">
      <c r="A24" s="42"/>
      <c r="B24" s="42"/>
      <c r="C24" s="42"/>
      <c r="D24" s="42"/>
      <c r="E24" s="42"/>
      <c r="F24" s="42"/>
      <c r="G24" s="42"/>
    </row>
    <row r="25" spans="1:7" ht="15">
      <c r="A25" s="42"/>
      <c r="B25" s="42"/>
      <c r="C25" s="42"/>
      <c r="D25" s="42"/>
      <c r="E25" s="42"/>
      <c r="F25" s="42"/>
      <c r="G25" s="42"/>
    </row>
    <row r="26" ht="15">
      <c r="A26" s="43" t="s">
        <v>40</v>
      </c>
    </row>
    <row r="27" ht="15">
      <c r="A27" s="43"/>
    </row>
    <row r="28" ht="15">
      <c r="A28" s="43" t="s">
        <v>41</v>
      </c>
    </row>
  </sheetData>
  <sheetProtection/>
  <mergeCells count="5">
    <mergeCell ref="A15:F15"/>
    <mergeCell ref="A19:F19"/>
    <mergeCell ref="A11:F11"/>
    <mergeCell ref="A1:F1"/>
    <mergeCell ref="A3:F3"/>
  </mergeCells>
  <printOptions/>
  <pageMargins left="0.11811023622047245" right="0.11811023622047245" top="0.15748031496062992" bottom="0.15748031496062992" header="0.31496062992125984" footer="0.1968503937007874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Ladmin</dc:creator>
  <cp:keywords/>
  <dc:description/>
  <cp:lastModifiedBy>Sofia Vintfeld</cp:lastModifiedBy>
  <cp:lastPrinted>2021-06-17T05:16:53Z</cp:lastPrinted>
  <dcterms:created xsi:type="dcterms:W3CDTF">2020-04-20T09:48:13Z</dcterms:created>
  <dcterms:modified xsi:type="dcterms:W3CDTF">2021-06-22T12:09:43Z</dcterms:modified>
  <cp:category/>
  <cp:version/>
  <cp:contentType/>
  <cp:contentStatus/>
</cp:coreProperties>
</file>